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basico\CM Rioja Feb 2023\1 Tronco comun\"/>
    </mc:Choice>
  </mc:AlternateContent>
  <xr:revisionPtr revIDLastSave="0" documentId="13_ncr:1_{1064664D-921A-4272-8ABA-65E528A782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tas" sheetId="8" r:id="rId1"/>
    <sheet name="Resumen" sheetId="9" r:id="rId2"/>
  </sheets>
  <definedNames>
    <definedName name="_xlnm._FilterDatabase" localSheetId="0" hidden="1">Ventas!$B$9:$E$39</definedName>
  </definedNames>
  <calcPr calcId="181029"/>
</workbook>
</file>

<file path=xl/calcChain.xml><?xml version="1.0" encoding="utf-8"?>
<calcChain xmlns="http://schemas.openxmlformats.org/spreadsheetml/2006/main">
  <c r="D7" i="9" l="1"/>
  <c r="C7" i="9"/>
  <c r="C4" i="9"/>
  <c r="C3" i="9"/>
  <c r="C2" i="9"/>
  <c r="C1" i="9"/>
  <c r="K3" i="8"/>
  <c r="L3" i="8"/>
  <c r="E8" i="8"/>
  <c r="E7" i="8"/>
  <c r="E6" i="8"/>
  <c r="F6" i="8" s="1"/>
  <c r="E5" i="8"/>
  <c r="J3" i="8" l="1"/>
  <c r="F8" i="8"/>
  <c r="I3" i="8"/>
  <c r="M3" i="8"/>
  <c r="H3" i="8" l="1"/>
</calcChain>
</file>

<file path=xl/sharedStrings.xml><?xml version="1.0" encoding="utf-8"?>
<sst xmlns="http://schemas.openxmlformats.org/spreadsheetml/2006/main" count="130" uniqueCount="61">
  <si>
    <t>Nombre</t>
  </si>
  <si>
    <t>Comercial</t>
  </si>
  <si>
    <t>Cliente 12</t>
  </si>
  <si>
    <t>Gran superficie</t>
  </si>
  <si>
    <t>Agripina Moreno</t>
  </si>
  <si>
    <t>Cliente 11</t>
  </si>
  <si>
    <t>Cliente 10</t>
  </si>
  <si>
    <t>Espiridion Sanchez</t>
  </si>
  <si>
    <t>Cliente 9</t>
  </si>
  <si>
    <t>Cliente 23</t>
  </si>
  <si>
    <t>Export</t>
  </si>
  <si>
    <t>Nicolasa Perez</t>
  </si>
  <si>
    <t>Cliente 27</t>
  </si>
  <si>
    <t>Godofredo Hernandez</t>
  </si>
  <si>
    <t>Cliente 21</t>
  </si>
  <si>
    <t>Cliente 22</t>
  </si>
  <si>
    <t>Cliente 5</t>
  </si>
  <si>
    <t>Tienda delicatessen</t>
  </si>
  <si>
    <t>Cliente 8</t>
  </si>
  <si>
    <t>Cliente 14</t>
  </si>
  <si>
    <t>Cliente 6</t>
  </si>
  <si>
    <t>Cliente 30</t>
  </si>
  <si>
    <t>Cliente 17</t>
  </si>
  <si>
    <t>Cadena Tiendas</t>
  </si>
  <si>
    <t>Cliente 25</t>
  </si>
  <si>
    <t>Cliente 28</t>
  </si>
  <si>
    <t>Cliente 26</t>
  </si>
  <si>
    <t>Cliente 15</t>
  </si>
  <si>
    <t>Cliente 16</t>
  </si>
  <si>
    <t>Cliente 29</t>
  </si>
  <si>
    <t>Cliente 24</t>
  </si>
  <si>
    <t>Cliente 3</t>
  </si>
  <si>
    <t>Grupo Hostelero</t>
  </si>
  <si>
    <t>Cliente 4</t>
  </si>
  <si>
    <t>Cliente 18</t>
  </si>
  <si>
    <t>Cliente 2</t>
  </si>
  <si>
    <t>Cliente 20</t>
  </si>
  <si>
    <t>Cliente 13</t>
  </si>
  <si>
    <t>Cliente 19</t>
  </si>
  <si>
    <t>Cliente 7</t>
  </si>
  <si>
    <t>Cliente 1</t>
  </si>
  <si>
    <t>Ventas</t>
  </si>
  <si>
    <t>Tipo de cliente</t>
  </si>
  <si>
    <t>VENTAS POR CLIENTE - Bodegas Demvrek, S,A.</t>
  </si>
  <si>
    <t>Ventas por comercial y tipo de cliente</t>
  </si>
  <si>
    <t>Ventas medias por comercial y tipo de cliente</t>
  </si>
  <si>
    <t>SUMA</t>
  </si>
  <si>
    <t>¿Cuál ha sido el importe total de las ventas de este periodo?</t>
  </si>
  <si>
    <t>PROMEDIO</t>
  </si>
  <si>
    <t>¿Cuál ha sido el importe medio de venta en este periodo?</t>
  </si>
  <si>
    <t>MAX</t>
  </si>
  <si>
    <t>¿Cuál ha sido el importe máximo de venta?</t>
  </si>
  <si>
    <t>MIN</t>
  </si>
  <si>
    <t>¿Cuál ha sido el importe mínimo de venta?</t>
  </si>
  <si>
    <t>¿A cuántos clientes hemos vendido en este periodo?</t>
  </si>
  <si>
    <t>CONTAR</t>
  </si>
  <si>
    <t>CONTARA</t>
  </si>
  <si>
    <t>Número de clientes - CONTAR</t>
  </si>
  <si>
    <t>Número Clientes. - SUBTOTALES-CONTAR</t>
  </si>
  <si>
    <t>Total adeudo - SUMA</t>
  </si>
  <si>
    <t>Total adeudo - SUBTOTALES-SUMA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</si>
</sst>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[$€-1]_);[Red]\(#,##0\ [$€-1]\)"/>
    <numFmt numFmtId="165" formatCode="0\ &quot;ctes.&quot;"/>
    <numFmt numFmtId="166" formatCode="#,##0\ [$€-1];[Red]\-#,##0\ [$€-1]"/>
    <numFmt numFmtId="167" formatCode="#,##0.00\ [$€-1]_);[Red]\(#,##0.00\ [$€-1]\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/>
    <xf numFmtId="165" fontId="0" fillId="0" borderId="0" xfId="0" applyNumberFormat="1" applyAlignment="1">
      <alignment horizontal="center" vertical="center"/>
    </xf>
    <xf numFmtId="0" fontId="4" fillId="0" borderId="0" xfId="0" applyFont="1"/>
    <xf numFmtId="165" fontId="0" fillId="2" borderId="0" xfId="0" applyNumberFormat="1" applyFill="1" applyAlignment="1">
      <alignment horizontal="center" vertical="center"/>
    </xf>
    <xf numFmtId="9" fontId="4" fillId="2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7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U39"/>
  <sheetViews>
    <sheetView tabSelected="1" topLeftCell="B1" workbookViewId="0">
      <selection activeCell="B1" sqref="B1"/>
    </sheetView>
  </sheetViews>
  <sheetFormatPr defaultColWidth="9.140625" defaultRowHeight="12.75" outlineLevelCol="1" x14ac:dyDescent="0.2"/>
  <cols>
    <col min="1" max="1" width="2.7109375" style="1" hidden="1" customWidth="1" outlineLevel="1"/>
    <col min="2" max="2" width="11.7109375" style="1" customWidth="1" collapsed="1"/>
    <col min="3" max="3" width="18.85546875" style="1" bestFit="1" customWidth="1"/>
    <col min="4" max="4" width="20.85546875" style="1" bestFit="1" customWidth="1"/>
    <col min="5" max="5" width="12.7109375" style="1" bestFit="1" customWidth="1"/>
    <col min="6" max="6" width="10" style="1" bestFit="1" customWidth="1"/>
    <col min="7" max="7" width="3.7109375" style="1" customWidth="1"/>
    <col min="8" max="8" width="21.42578125" style="1" hidden="1" customWidth="1" outlineLevel="1"/>
    <col min="9" max="9" width="15" style="1" hidden="1" customWidth="1" outlineLevel="1"/>
    <col min="10" max="11" width="9.7109375" style="1" hidden="1" customWidth="1" outlineLevel="1"/>
    <col min="12" max="12" width="12.28515625" style="1" hidden="1" customWidth="1" outlineLevel="1"/>
    <col min="13" max="13" width="9.85546875" style="1" hidden="1" customWidth="1" outlineLevel="1"/>
    <col min="14" max="14" width="3.7109375" style="1" customWidth="1" collapsed="1"/>
    <col min="15" max="15" width="21.42578125" style="1" hidden="1" customWidth="1" outlineLevel="1"/>
    <col min="16" max="16" width="15" style="1" hidden="1" customWidth="1" outlineLevel="1"/>
    <col min="17" max="18" width="9.7109375" style="1" hidden="1" customWidth="1" outlineLevel="1"/>
    <col min="19" max="19" width="12.28515625" style="1" hidden="1" customWidth="1" outlineLevel="1"/>
    <col min="20" max="20" width="9.85546875" style="1" hidden="1" customWidth="1" outlineLevel="1"/>
    <col min="21" max="21" width="9.140625" style="1" collapsed="1"/>
    <col min="22" max="16384" width="9.140625" style="1"/>
  </cols>
  <sheetData>
    <row r="1" spans="2:20" x14ac:dyDescent="0.2">
      <c r="B1" s="4" t="s">
        <v>43</v>
      </c>
    </row>
    <row r="2" spans="2:20" ht="13.5" thickBot="1" x14ac:dyDescent="0.25">
      <c r="H2" s="24" t="s">
        <v>44</v>
      </c>
      <c r="I2" s="24"/>
      <c r="J2" s="24"/>
      <c r="K2" s="24"/>
      <c r="L2" s="24"/>
      <c r="M2" s="24"/>
      <c r="O2" s="24" t="s">
        <v>45</v>
      </c>
      <c r="P2" s="24"/>
      <c r="Q2" s="24"/>
      <c r="R2" s="24"/>
      <c r="S2" s="24"/>
      <c r="T2" s="24"/>
    </row>
    <row r="3" spans="2:20" ht="13.5" thickBot="1" x14ac:dyDescent="0.25">
      <c r="H3" s="20">
        <f>SUM(I3:M3)</f>
        <v>0</v>
      </c>
      <c r="I3" s="19">
        <f>SUM(I5:I8)</f>
        <v>0</v>
      </c>
      <c r="J3" s="19">
        <f>SUM(J5:J8)</f>
        <v>0</v>
      </c>
      <c r="K3" s="19">
        <f>SUM(K5:K8)</f>
        <v>0</v>
      </c>
      <c r="L3" s="19">
        <f>SUM(L5:L8)</f>
        <v>0</v>
      </c>
      <c r="M3" s="19">
        <f>SUM(M5:M8)</f>
        <v>0</v>
      </c>
    </row>
    <row r="4" spans="2:20" ht="25.5" x14ac:dyDescent="0.2">
      <c r="I4" s="8" t="s">
        <v>23</v>
      </c>
      <c r="J4" s="8" t="s">
        <v>10</v>
      </c>
      <c r="K4" s="8" t="s">
        <v>32</v>
      </c>
      <c r="L4" s="8" t="s">
        <v>17</v>
      </c>
      <c r="M4" s="8" t="s">
        <v>3</v>
      </c>
      <c r="P4" s="8" t="s">
        <v>23</v>
      </c>
      <c r="Q4" s="8" t="s">
        <v>10</v>
      </c>
      <c r="R4" s="8" t="s">
        <v>32</v>
      </c>
      <c r="S4" s="8" t="s">
        <v>17</v>
      </c>
      <c r="T4" s="8" t="s">
        <v>3</v>
      </c>
    </row>
    <row r="5" spans="2:20" x14ac:dyDescent="0.2">
      <c r="C5" s="12" t="s">
        <v>57</v>
      </c>
      <c r="E5" s="13">
        <f>COUNTA(B10:B39)</f>
        <v>30</v>
      </c>
      <c r="H5" s="4" t="s">
        <v>7</v>
      </c>
      <c r="I5" s="2"/>
      <c r="J5" s="2"/>
      <c r="K5" s="2"/>
      <c r="L5" s="2"/>
      <c r="M5" s="2"/>
      <c r="O5" s="4" t="s">
        <v>7</v>
      </c>
      <c r="P5" s="2"/>
      <c r="Q5" s="2"/>
      <c r="R5" s="2"/>
      <c r="S5" s="2"/>
      <c r="T5" s="2"/>
    </row>
    <row r="6" spans="2:20" x14ac:dyDescent="0.2">
      <c r="C6" s="14" t="s">
        <v>58</v>
      </c>
      <c r="E6" s="15">
        <f>SUBTOTAL(3,B10:$B$39)</f>
        <v>30</v>
      </c>
      <c r="F6" s="16">
        <f>E6/E5</f>
        <v>1</v>
      </c>
      <c r="H6" s="4" t="s">
        <v>11</v>
      </c>
      <c r="I6" s="2"/>
      <c r="J6" s="2"/>
      <c r="K6" s="2"/>
      <c r="L6" s="2"/>
      <c r="M6" s="2"/>
      <c r="O6" s="4" t="s">
        <v>11</v>
      </c>
      <c r="P6" s="2"/>
      <c r="Q6" s="2"/>
      <c r="R6" s="2"/>
      <c r="S6" s="2"/>
      <c r="T6" s="2"/>
    </row>
    <row r="7" spans="2:20" x14ac:dyDescent="0.2">
      <c r="C7" s="12" t="s">
        <v>59</v>
      </c>
      <c r="E7" s="17">
        <f>SUM(E10:E39)</f>
        <v>2000000</v>
      </c>
      <c r="H7" s="4" t="s">
        <v>13</v>
      </c>
      <c r="I7" s="2"/>
      <c r="J7" s="2"/>
      <c r="K7" s="2"/>
      <c r="L7" s="2"/>
      <c r="M7" s="2"/>
      <c r="O7" s="4" t="s">
        <v>13</v>
      </c>
      <c r="P7" s="2"/>
      <c r="Q7" s="2"/>
      <c r="R7" s="2"/>
      <c r="S7" s="2"/>
      <c r="T7" s="2"/>
    </row>
    <row r="8" spans="2:20" x14ac:dyDescent="0.2">
      <c r="C8" s="14" t="s">
        <v>60</v>
      </c>
      <c r="E8" s="18">
        <f>SUBTOTAL(9,E10:E39)</f>
        <v>2000000</v>
      </c>
      <c r="F8" s="16">
        <f>E8/E7</f>
        <v>1</v>
      </c>
      <c r="H8" s="4" t="s">
        <v>4</v>
      </c>
      <c r="I8" s="2"/>
      <c r="J8" s="2"/>
      <c r="K8" s="2"/>
      <c r="L8" s="2"/>
      <c r="M8" s="2"/>
      <c r="O8" s="4" t="s">
        <v>4</v>
      </c>
      <c r="P8" s="2"/>
      <c r="Q8" s="2"/>
      <c r="R8" s="2"/>
      <c r="S8" s="2"/>
      <c r="T8" s="2"/>
    </row>
    <row r="9" spans="2:20" ht="15" x14ac:dyDescent="0.2">
      <c r="B9" s="5" t="s">
        <v>0</v>
      </c>
      <c r="C9" s="5" t="s">
        <v>42</v>
      </c>
      <c r="D9" s="5" t="s">
        <v>1</v>
      </c>
      <c r="E9" s="6" t="s">
        <v>41</v>
      </c>
    </row>
    <row r="10" spans="2:20" x14ac:dyDescent="0.2">
      <c r="B10" s="1" t="s">
        <v>34</v>
      </c>
      <c r="C10" s="2" t="s">
        <v>23</v>
      </c>
      <c r="D10" s="2" t="s">
        <v>11</v>
      </c>
      <c r="E10" s="2">
        <v>29894</v>
      </c>
    </row>
    <row r="11" spans="2:20" x14ac:dyDescent="0.2">
      <c r="B11" s="1" t="s">
        <v>25</v>
      </c>
      <c r="C11" s="2" t="s">
        <v>10</v>
      </c>
      <c r="D11" s="2" t="s">
        <v>11</v>
      </c>
      <c r="E11" s="2">
        <v>63480</v>
      </c>
    </row>
    <row r="12" spans="2:20" x14ac:dyDescent="0.2">
      <c r="B12" s="1" t="s">
        <v>35</v>
      </c>
      <c r="C12" s="2" t="s">
        <v>32</v>
      </c>
      <c r="D12" s="2" t="s">
        <v>7</v>
      </c>
      <c r="E12" s="2">
        <v>51400</v>
      </c>
    </row>
    <row r="13" spans="2:20" x14ac:dyDescent="0.2">
      <c r="B13" s="1" t="s">
        <v>38</v>
      </c>
      <c r="C13" s="2" t="s">
        <v>23</v>
      </c>
      <c r="D13" s="2" t="s">
        <v>11</v>
      </c>
      <c r="E13" s="2">
        <v>46866</v>
      </c>
    </row>
    <row r="14" spans="2:20" x14ac:dyDescent="0.2">
      <c r="B14" s="1" t="s">
        <v>27</v>
      </c>
      <c r="C14" s="2" t="s">
        <v>17</v>
      </c>
      <c r="D14" s="2" t="s">
        <v>13</v>
      </c>
      <c r="E14" s="2">
        <v>17846</v>
      </c>
    </row>
    <row r="15" spans="2:20" x14ac:dyDescent="0.2">
      <c r="B15" s="1" t="s">
        <v>15</v>
      </c>
      <c r="C15" s="2" t="s">
        <v>10</v>
      </c>
      <c r="D15" s="2" t="s">
        <v>7</v>
      </c>
      <c r="E15" s="2">
        <v>82320</v>
      </c>
    </row>
    <row r="16" spans="2:20" x14ac:dyDescent="0.2">
      <c r="B16" s="1" t="s">
        <v>30</v>
      </c>
      <c r="C16" s="2" t="s">
        <v>10</v>
      </c>
      <c r="D16" s="2" t="s">
        <v>11</v>
      </c>
      <c r="E16" s="2">
        <v>76050</v>
      </c>
    </row>
    <row r="17" spans="2:5" x14ac:dyDescent="0.2">
      <c r="B17" s="1" t="s">
        <v>26</v>
      </c>
      <c r="C17" s="2" t="s">
        <v>10</v>
      </c>
      <c r="D17" s="2" t="s">
        <v>11</v>
      </c>
      <c r="E17" s="2">
        <v>68500</v>
      </c>
    </row>
    <row r="18" spans="2:5" x14ac:dyDescent="0.2">
      <c r="B18" s="1" t="s">
        <v>40</v>
      </c>
      <c r="C18" s="2" t="s">
        <v>32</v>
      </c>
      <c r="D18" s="2" t="s">
        <v>4</v>
      </c>
      <c r="E18" s="2">
        <v>62866</v>
      </c>
    </row>
    <row r="19" spans="2:5" x14ac:dyDescent="0.2">
      <c r="B19" s="1" t="s">
        <v>22</v>
      </c>
      <c r="C19" s="2" t="s">
        <v>23</v>
      </c>
      <c r="D19" s="2" t="s">
        <v>13</v>
      </c>
      <c r="E19" s="2">
        <v>22994</v>
      </c>
    </row>
    <row r="20" spans="2:5" x14ac:dyDescent="0.2">
      <c r="B20" s="1" t="s">
        <v>2</v>
      </c>
      <c r="C20" s="2" t="s">
        <v>3</v>
      </c>
      <c r="D20" s="2" t="s">
        <v>4</v>
      </c>
      <c r="E20" s="2">
        <v>238200</v>
      </c>
    </row>
    <row r="21" spans="2:5" x14ac:dyDescent="0.2">
      <c r="B21" s="1" t="s">
        <v>12</v>
      </c>
      <c r="C21" s="2" t="s">
        <v>10</v>
      </c>
      <c r="D21" s="2" t="s">
        <v>13</v>
      </c>
      <c r="E21" s="2">
        <v>80340</v>
      </c>
    </row>
    <row r="22" spans="2:5" x14ac:dyDescent="0.2">
      <c r="B22" s="1" t="s">
        <v>36</v>
      </c>
      <c r="C22" s="2" t="s">
        <v>32</v>
      </c>
      <c r="D22" s="2" t="s">
        <v>11</v>
      </c>
      <c r="E22" s="2">
        <v>57180</v>
      </c>
    </row>
    <row r="23" spans="2:5" x14ac:dyDescent="0.2">
      <c r="B23" s="1" t="s">
        <v>24</v>
      </c>
      <c r="C23" s="2" t="s">
        <v>10</v>
      </c>
      <c r="D23" s="2" t="s">
        <v>13</v>
      </c>
      <c r="E23" s="2">
        <v>63920</v>
      </c>
    </row>
    <row r="24" spans="2:5" x14ac:dyDescent="0.2">
      <c r="B24" s="1" t="s">
        <v>6</v>
      </c>
      <c r="C24" s="2" t="s">
        <v>3</v>
      </c>
      <c r="D24" s="2" t="s">
        <v>7</v>
      </c>
      <c r="E24" s="2">
        <v>188000</v>
      </c>
    </row>
    <row r="25" spans="2:5" x14ac:dyDescent="0.2">
      <c r="B25" s="1" t="s">
        <v>5</v>
      </c>
      <c r="C25" s="2" t="s">
        <v>3</v>
      </c>
      <c r="D25" s="2" t="s">
        <v>4</v>
      </c>
      <c r="E25" s="2">
        <v>209800</v>
      </c>
    </row>
    <row r="26" spans="2:5" x14ac:dyDescent="0.2">
      <c r="B26" s="1" t="s">
        <v>37</v>
      </c>
      <c r="C26" s="2" t="s">
        <v>17</v>
      </c>
      <c r="D26" s="2" t="s">
        <v>11</v>
      </c>
      <c r="E26" s="2">
        <v>29754</v>
      </c>
    </row>
    <row r="27" spans="2:5" x14ac:dyDescent="0.2">
      <c r="B27" s="1" t="s">
        <v>21</v>
      </c>
      <c r="C27" s="2" t="s">
        <v>10</v>
      </c>
      <c r="D27" s="2" t="s">
        <v>13</v>
      </c>
      <c r="E27" s="2">
        <v>41750</v>
      </c>
    </row>
    <row r="28" spans="2:5" x14ac:dyDescent="0.2">
      <c r="B28" s="1" t="s">
        <v>16</v>
      </c>
      <c r="C28" s="2" t="s">
        <v>17</v>
      </c>
      <c r="D28" s="2" t="s">
        <v>11</v>
      </c>
      <c r="E28" s="2">
        <v>11894</v>
      </c>
    </row>
    <row r="29" spans="2:5" x14ac:dyDescent="0.2">
      <c r="B29" s="1" t="s">
        <v>18</v>
      </c>
      <c r="C29" s="2" t="s">
        <v>17</v>
      </c>
      <c r="D29" s="2" t="s">
        <v>13</v>
      </c>
      <c r="E29" s="2">
        <v>12214</v>
      </c>
    </row>
    <row r="30" spans="2:5" x14ac:dyDescent="0.2">
      <c r="B30" s="1" t="s">
        <v>19</v>
      </c>
      <c r="C30" s="2" t="s">
        <v>17</v>
      </c>
      <c r="D30" s="2" t="s">
        <v>13</v>
      </c>
      <c r="E30" s="2">
        <v>11734</v>
      </c>
    </row>
    <row r="31" spans="2:5" x14ac:dyDescent="0.2">
      <c r="B31" s="1" t="s">
        <v>28</v>
      </c>
      <c r="C31" s="2" t="s">
        <v>17</v>
      </c>
      <c r="D31" s="2" t="s">
        <v>13</v>
      </c>
      <c r="E31" s="2">
        <v>17854</v>
      </c>
    </row>
    <row r="32" spans="2:5" x14ac:dyDescent="0.2">
      <c r="B32" s="1" t="s">
        <v>14</v>
      </c>
      <c r="C32" s="2" t="s">
        <v>10</v>
      </c>
      <c r="D32" s="2" t="s">
        <v>4</v>
      </c>
      <c r="E32" s="2">
        <v>88480</v>
      </c>
    </row>
    <row r="33" spans="2:5" x14ac:dyDescent="0.2">
      <c r="B33" s="1" t="s">
        <v>20</v>
      </c>
      <c r="C33" s="2" t="s">
        <v>17</v>
      </c>
      <c r="D33" s="2" t="s">
        <v>11</v>
      </c>
      <c r="E33" s="2">
        <v>18666</v>
      </c>
    </row>
    <row r="34" spans="2:5" x14ac:dyDescent="0.2">
      <c r="B34" s="1" t="s">
        <v>31</v>
      </c>
      <c r="C34" s="2" t="s">
        <v>32</v>
      </c>
      <c r="D34" s="2" t="s">
        <v>11</v>
      </c>
      <c r="E34" s="2">
        <v>47932</v>
      </c>
    </row>
    <row r="35" spans="2:5" x14ac:dyDescent="0.2">
      <c r="B35" s="1" t="s">
        <v>9</v>
      </c>
      <c r="C35" s="2" t="s">
        <v>10</v>
      </c>
      <c r="D35" s="2" t="s">
        <v>11</v>
      </c>
      <c r="E35" s="2">
        <v>103000</v>
      </c>
    </row>
    <row r="36" spans="2:5" x14ac:dyDescent="0.2">
      <c r="B36" s="1" t="s">
        <v>8</v>
      </c>
      <c r="C36" s="2" t="s">
        <v>3</v>
      </c>
      <c r="D36" s="2" t="s">
        <v>7</v>
      </c>
      <c r="E36" s="2">
        <v>132600</v>
      </c>
    </row>
    <row r="37" spans="2:5" x14ac:dyDescent="0.2">
      <c r="B37" s="1" t="s">
        <v>33</v>
      </c>
      <c r="C37" s="2" t="s">
        <v>23</v>
      </c>
      <c r="D37" s="2" t="s">
        <v>13</v>
      </c>
      <c r="E37" s="2">
        <v>35066</v>
      </c>
    </row>
    <row r="38" spans="2:5" x14ac:dyDescent="0.2">
      <c r="B38" s="1" t="s">
        <v>39</v>
      </c>
      <c r="C38" s="2" t="s">
        <v>23</v>
      </c>
      <c r="D38" s="2" t="s">
        <v>11</v>
      </c>
      <c r="E38" s="2">
        <v>37240</v>
      </c>
    </row>
    <row r="39" spans="2:5" x14ac:dyDescent="0.2">
      <c r="B39" s="1" t="s">
        <v>29</v>
      </c>
      <c r="C39" s="2" t="s">
        <v>10</v>
      </c>
      <c r="D39" s="2" t="s">
        <v>13</v>
      </c>
      <c r="E39" s="2">
        <v>52160</v>
      </c>
    </row>
  </sheetData>
  <autoFilter ref="B9:E39" xr:uid="{00000000-0001-0000-0100-000000000000}"/>
  <mergeCells count="2">
    <mergeCell ref="H2:M2"/>
    <mergeCell ref="O2:T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7"/>
  <sheetViews>
    <sheetView workbookViewId="0"/>
  </sheetViews>
  <sheetFormatPr defaultColWidth="9.140625" defaultRowHeight="12.75" outlineLevelCol="1" x14ac:dyDescent="0.2"/>
  <cols>
    <col min="1" max="1" width="12.7109375" style="1" customWidth="1" outlineLevel="1"/>
    <col min="2" max="2" width="45.7109375" style="1" customWidth="1"/>
    <col min="3" max="4" width="11.28515625" style="1" bestFit="1" customWidth="1"/>
    <col min="5" max="16384" width="9.140625" style="1"/>
  </cols>
  <sheetData>
    <row r="1" spans="1:4" ht="25.5" x14ac:dyDescent="0.2">
      <c r="A1" s="3" t="s">
        <v>46</v>
      </c>
      <c r="B1" s="10" t="s">
        <v>47</v>
      </c>
      <c r="C1" s="21">
        <f>SUM(Ventas!$E$10:$E$39)</f>
        <v>2000000</v>
      </c>
    </row>
    <row r="2" spans="1:4" ht="25.5" x14ac:dyDescent="0.2">
      <c r="A2" s="3" t="s">
        <v>48</v>
      </c>
      <c r="B2" s="10" t="s">
        <v>49</v>
      </c>
      <c r="C2" s="21">
        <f>AVERAGE(Ventas!$E$10:$E$39)</f>
        <v>66666.666666666672</v>
      </c>
    </row>
    <row r="3" spans="1:4" x14ac:dyDescent="0.2">
      <c r="A3" s="3" t="s">
        <v>50</v>
      </c>
      <c r="B3" s="10" t="s">
        <v>51</v>
      </c>
      <c r="C3" s="21">
        <f>MAX(Ventas!$E$10:$E$39)</f>
        <v>238200</v>
      </c>
      <c r="D3" s="22"/>
    </row>
    <row r="4" spans="1:4" x14ac:dyDescent="0.2">
      <c r="A4" s="3" t="s">
        <v>52</v>
      </c>
      <c r="B4" s="10" t="s">
        <v>53</v>
      </c>
      <c r="C4" s="21">
        <f>MIN(Ventas!$E$10:$E$39)</f>
        <v>11734</v>
      </c>
    </row>
    <row r="5" spans="1:4" x14ac:dyDescent="0.2">
      <c r="A5" s="3"/>
      <c r="B5" s="10"/>
    </row>
    <row r="6" spans="1:4" x14ac:dyDescent="0.2">
      <c r="B6" s="11"/>
      <c r="C6" s="9" t="s">
        <v>55</v>
      </c>
      <c r="D6" s="9" t="s">
        <v>56</v>
      </c>
    </row>
    <row r="7" spans="1:4" ht="30" x14ac:dyDescent="0.2">
      <c r="B7" s="7" t="s">
        <v>54</v>
      </c>
      <c r="C7" s="23">
        <f>COUNT(Ventas!$E$10:$E$39)</f>
        <v>30</v>
      </c>
      <c r="D7" s="23">
        <f>COUNTA(Ventas!$B$10:$B$39)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Francisco Cervantes</cp:lastModifiedBy>
  <cp:lastPrinted>2013-05-18T21:10:06Z</cp:lastPrinted>
  <dcterms:created xsi:type="dcterms:W3CDTF">2013-03-20T11:09:32Z</dcterms:created>
  <dcterms:modified xsi:type="dcterms:W3CDTF">2023-02-13T12:28:16Z</dcterms:modified>
</cp:coreProperties>
</file>